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год 2021 отчет на сайт (2)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8" i="2"/>
  <c r="B20"/>
  <c r="B27"/>
  <c r="B38"/>
  <c r="B39"/>
  <c r="B16"/>
  <c r="B7"/>
  <c r="B14" l="1"/>
  <c r="B26"/>
  <c r="B30"/>
  <c r="B13" l="1"/>
  <c r="B46" l="1"/>
</calcChain>
</file>

<file path=xl/sharedStrings.xml><?xml version="1.0" encoding="utf-8"?>
<sst xmlns="http://schemas.openxmlformats.org/spreadsheetml/2006/main" count="42" uniqueCount="42">
  <si>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</si>
  <si>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</si>
  <si>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</si>
  <si>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</si>
  <si>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</si>
  <si>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</si>
  <si>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</si>
  <si>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</si>
  <si>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</si>
  <si>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</si>
  <si>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</si>
  <si>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</si>
  <si>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</si>
  <si>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</si>
  <si>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</si>
  <si>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</si>
  <si>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</si>
  <si>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</si>
  <si>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</si>
  <si>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</si>
  <si>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</si>
  <si>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</si>
  <si>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</si>
  <si>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</si>
  <si>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</si>
  <si>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</si>
  <si>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</si>
  <si>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</si>
  <si>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 xml:space="preserve"> </t>
  </si>
  <si>
    <t>Прочие работы и услуги</t>
  </si>
  <si>
    <t>Закупка угля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</si>
  <si>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</si>
  <si>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</si>
  <si>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</si>
  <si>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</si>
  <si>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>Получено из лимитов 2021 года в счет 2020 года</t>
  </si>
  <si>
    <t xml:space="preserve">Налог УСН </t>
  </si>
  <si>
    <t xml:space="preserve">Расходы на услуги банка </t>
  </si>
  <si>
    <t>Финансовый результат</t>
  </si>
  <si>
    <t>Услуги ТКО</t>
  </si>
  <si>
    <t>За 2021 год.</t>
  </si>
  <si>
    <t>Доставка угля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</si>
</sst>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6" fillId="7" borderId="1" xfId="1" applyFont="1" applyFill="1" applyBorder="1"/>
    <xf numFmtId="2" fontId="6" fillId="7" borderId="1" xfId="1" applyNumberFormat="1" applyFont="1" applyFill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topLeftCell="A11" zoomScale="130" zoomScaleNormal="130" workbookViewId="0">
      <selection activeCell="B52" sqref="B52"/>
    </sheetView>
  </sheetViews>
  <sheetFormatPr defaultColWidth="8.7109375" defaultRowHeight="15"/>
  <cols>
    <col min="1" max="1" width="51.140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40</v>
      </c>
      <c r="B6" s="28"/>
    </row>
    <row r="7" spans="1:4">
      <c r="A7" s="2" t="s">
        <v>1</v>
      </c>
      <c r="B7" s="2">
        <f>B8+B9</f>
        <v>12441120.640000001</v>
      </c>
    </row>
    <row r="8" spans="1:4">
      <c r="A8" s="3" t="s">
        <v>2</v>
      </c>
      <c r="B8" s="3">
        <v>12187080.640000001</v>
      </c>
    </row>
    <row r="9" spans="1:4">
      <c r="A9" s="3" t="s">
        <v>3</v>
      </c>
      <c r="B9" s="25">
        <v>254040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12676724.060000002</v>
      </c>
      <c r="D13" s="22"/>
    </row>
    <row r="14" spans="1:4">
      <c r="A14" s="8" t="s">
        <v>6</v>
      </c>
      <c r="B14" s="9">
        <f>B15+B16+B20+B24+B25</f>
        <v>1174798.4600000002</v>
      </c>
      <c r="D14" s="22"/>
    </row>
    <row r="15" spans="1:4">
      <c r="A15" s="10" t="s">
        <v>7</v>
      </c>
      <c r="B15" s="11">
        <v>167082.41</v>
      </c>
      <c r="C15" s="22"/>
    </row>
    <row r="16" spans="1:4">
      <c r="A16" s="10" t="s">
        <v>8</v>
      </c>
      <c r="B16" s="11">
        <f>B17+B18+B19</f>
        <v>273914.28000000003</v>
      </c>
      <c r="C16" s="22"/>
    </row>
    <row r="17" spans="1:4">
      <c r="A17" s="12" t="s">
        <v>9</v>
      </c>
      <c r="B17" s="13">
        <v>233496.48</v>
      </c>
    </row>
    <row r="18" spans="1:4">
      <c r="A18" s="12" t="s">
        <v>10</v>
      </c>
      <c r="B18" s="13">
        <v>24149</v>
      </c>
      <c r="C18" s="22"/>
    </row>
    <row r="19" spans="1:4">
      <c r="A19" s="12" t="s">
        <v>11</v>
      </c>
      <c r="B19" s="13">
        <v>16268.8</v>
      </c>
    </row>
    <row r="20" spans="1:4">
      <c r="A20" s="10" t="s">
        <v>12</v>
      </c>
      <c r="B20" s="11">
        <f>B21+B22+B23</f>
        <v>581889.30000000005</v>
      </c>
      <c r="C20" s="22"/>
    </row>
    <row r="21" spans="1:4">
      <c r="A21" s="14" t="s">
        <v>13</v>
      </c>
      <c r="B21" s="15">
        <v>556378.81000000006</v>
      </c>
    </row>
    <row r="22" spans="1:4" hidden="1">
      <c r="A22" s="12" t="s">
        <v>30</v>
      </c>
      <c r="B22" s="15"/>
    </row>
    <row r="23" spans="1:4">
      <c r="A23" s="12" t="s">
        <v>41</v>
      </c>
      <c r="B23" s="15">
        <v>25510.49</v>
      </c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151912.47</v>
      </c>
      <c r="D25" s="22"/>
    </row>
    <row r="26" spans="1:4">
      <c r="A26" s="8" t="s">
        <v>16</v>
      </c>
      <c r="B26" s="8">
        <f>B27+B28</f>
        <v>7622376.8499999996</v>
      </c>
    </row>
    <row r="27" spans="1:4">
      <c r="A27" s="17" t="s">
        <v>17</v>
      </c>
      <c r="B27" s="12">
        <f>5793111.46-31800</f>
        <v>5761311.46</v>
      </c>
    </row>
    <row r="28" spans="1:4">
      <c r="A28" s="17" t="s">
        <v>18</v>
      </c>
      <c r="B28" s="12">
        <f>1869683.19-8617.8</f>
        <v>1861065.39</v>
      </c>
    </row>
    <row r="29" spans="1:4">
      <c r="A29" s="8" t="s">
        <v>19</v>
      </c>
      <c r="B29" s="9">
        <v>562599.48</v>
      </c>
      <c r="C29" s="22"/>
    </row>
    <row r="30" spans="1:4">
      <c r="A30" s="8" t="s">
        <v>20</v>
      </c>
      <c r="B30" s="9">
        <f>B31+B32+B33+B34+B35+B36+B37+B38+B39</f>
        <v>430095.56</v>
      </c>
    </row>
    <row r="31" spans="1:4">
      <c r="A31" s="12" t="s">
        <v>21</v>
      </c>
      <c r="B31" s="13">
        <v>64683</v>
      </c>
    </row>
    <row r="32" spans="1:4">
      <c r="A32" s="12" t="s">
        <v>22</v>
      </c>
      <c r="B32" s="13">
        <v>12422</v>
      </c>
    </row>
    <row r="33" spans="1:4">
      <c r="A33" s="12" t="s">
        <v>23</v>
      </c>
      <c r="B33" s="13">
        <v>165655.94</v>
      </c>
    </row>
    <row r="34" spans="1:4">
      <c r="A34" s="12" t="s">
        <v>24</v>
      </c>
      <c r="B34" s="13">
        <v>92250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57242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f>450</f>
        <v>450</v>
      </c>
      <c r="D38" s="22"/>
    </row>
    <row r="39" spans="1:4">
      <c r="A39" s="12" t="s">
        <v>39</v>
      </c>
      <c r="B39" s="13">
        <f>36312.62+1080</f>
        <v>37392.620000000003</v>
      </c>
      <c r="D39" s="22"/>
    </row>
    <row r="40" spans="1:4">
      <c r="A40" s="8" t="s">
        <v>31</v>
      </c>
      <c r="B40" s="9">
        <v>2886853.71</v>
      </c>
    </row>
    <row r="41" spans="1:4">
      <c r="A41" s="23" t="s">
        <v>35</v>
      </c>
      <c r="B41" s="24">
        <v>311614.68</v>
      </c>
    </row>
    <row r="42" spans="1:4">
      <c r="A42" s="18" t="s">
        <v>36</v>
      </c>
      <c r="B42" s="19">
        <v>142751.67999999999</v>
      </c>
    </row>
    <row r="43" spans="1:4">
      <c r="A43" s="18" t="s">
        <v>37</v>
      </c>
      <c r="B43" s="19">
        <v>57736.5</v>
      </c>
    </row>
    <row r="44" spans="1:4">
      <c r="A44" s="18" t="s">
        <v>33</v>
      </c>
      <c r="B44" s="19">
        <v>519099.96</v>
      </c>
    </row>
    <row r="45" spans="1:4">
      <c r="A45" s="18" t="s">
        <v>34</v>
      </c>
      <c r="B45" s="19">
        <v>38057.57</v>
      </c>
    </row>
    <row r="46" spans="1:4" ht="18.75">
      <c r="A46" s="20" t="s">
        <v>38</v>
      </c>
      <c r="B46" s="21">
        <f>B7-B13-B41-B42-B43+B44+B45</f>
        <v>-190548.75000000163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2021 отчет на сайт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2022-01-18T07:28:01Z</cp:lastPrinted>
  <dcterms:created xsi:type="dcterms:W3CDTF">2006-09-28T05:33:49Z</dcterms:created>
  <dcterms:modified xsi:type="dcterms:W3CDTF">2022-01-19T11:25:00Z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