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 tabRatio="500"/>
  </bookViews>
  <sheets>
    <sheet name="1 кв 2020 отчет на сайт СМ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6" i="1"/>
  <c r="B29" s="1"/>
  <c r="B25" l="1"/>
  <c r="B20"/>
  <c r="B16"/>
  <c r="B7"/>
  <c r="B14" l="1"/>
  <c r="B41" s="1"/>
  <c r="B13" l="1"/>
</calcChain>
</file>

<file path=xl/sharedStrings.xml><?xml version="1.0" encoding="utf-8"?>
<sst xmlns="http://schemas.openxmlformats.org/spreadsheetml/2006/main" count="37" uniqueCount="37">
  <si>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</si>
  <si>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</si>
  <si>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</si>
  <si>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</si>
  <si>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</si>
  <si>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</si>
  <si>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</si>
  <si>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</si>
  <si>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</si>
  <si>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</si>
  <si>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</si>
  <si>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</si>
  <si>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</si>
  <si>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</si>
  <si>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Транспортные расходы по доставке угля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</si>
  <si>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</si>
  <si>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</si>
  <si>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</si>
  <si>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</si>
  <si>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</si>
  <si>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Амортизация</t>
  </si>
  <si>
    <t>Прочие затраты всего</t>
  </si>
  <si>
    <t>Спецмолоко</t>
  </si>
  <si>
    <t>Смывающие</t>
  </si>
  <si>
    <t>Льготная дорога</t>
  </si>
  <si>
    <t>Спецодежда</t>
  </si>
  <si>
    <t>Прочие услуги</t>
  </si>
  <si>
    <t>Медицинский осмотр</t>
  </si>
  <si>
    <t xml:space="preserve">Транспортные расходы  </t>
  </si>
  <si>
    <t>Налог УСН по итогу года 1% от доходов</t>
  </si>
  <si>
    <t>Расходы на услуги банка 82,79%</t>
  </si>
  <si>
    <t xml:space="preserve"> </t>
  </si>
  <si>
    <t>Банные услуги за 2020 год</t>
  </si>
  <si>
    <t>Общехозяйственные расходы 2020г</t>
  </si>
  <si>
    <t>Итого расходов за 2020 год</t>
  </si>
  <si>
    <t>2 квартал 2020 года.</t>
  </si>
  <si>
    <t>Прочие работы и услуги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</si>
</sst>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DE59"/>
        <bgColor rgb="FFFFCC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3" fillId="0" borderId="1" xfId="0" applyFont="1" applyBorder="1"/>
    <xf numFmtId="0" fontId="6" fillId="2" borderId="1" xfId="1" applyFont="1" applyFill="1" applyBorder="1"/>
    <xf numFmtId="0" fontId="3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6" fillId="6" borderId="1" xfId="0" applyFont="1" applyFill="1" applyBorder="1" applyAlignment="1">
      <alignment wrapText="1"/>
    </xf>
    <xf numFmtId="2" fontId="6" fillId="6" borderId="1" xfId="0" applyNumberFormat="1" applyFont="1" applyFill="1" applyBorder="1"/>
    <xf numFmtId="0" fontId="10" fillId="2" borderId="1" xfId="0" applyFont="1" applyFill="1" applyBorder="1"/>
    <xf numFmtId="2" fontId="11" fillId="2" borderId="1" xfId="0" applyNumberFormat="1" applyFont="1" applyFill="1" applyBorder="1"/>
    <xf numFmtId="2" fontId="0" fillId="0" borderId="0" xfId="0" applyNumberForma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E5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46"/>
  <sheetViews>
    <sheetView tabSelected="1" topLeftCell="A22" workbookViewId="0">
      <selection activeCell="B25" sqref="B25"/>
    </sheetView>
  </sheetViews>
  <sheetFormatPr defaultColWidth="8.6640625" defaultRowHeight="14.4"/>
  <cols>
    <col min="1" max="1" width="51.109375" customWidth="1"/>
    <col min="2" max="2" width="30" customWidth="1"/>
  </cols>
  <sheetData>
    <row r="2" spans="1:2" ht="84.75" customHeight="1">
      <c r="A2" s="23" t="s">
        <v>0</v>
      </c>
      <c r="B2" s="23"/>
    </row>
    <row r="3" spans="1:2" ht="21">
      <c r="A3" s="24"/>
      <c r="B3" s="24"/>
    </row>
    <row r="4" spans="1:2">
      <c r="A4" s="1"/>
      <c r="B4" s="1"/>
    </row>
    <row r="6" spans="1:2" ht="20.399999999999999">
      <c r="A6" s="25" t="s">
        <v>35</v>
      </c>
      <c r="B6" s="25"/>
    </row>
    <row r="7" spans="1:2">
      <c r="A7" s="2" t="s">
        <v>1</v>
      </c>
      <c r="B7" s="2">
        <f>B8+B9</f>
        <v>6030597.8799999999</v>
      </c>
    </row>
    <row r="8" spans="1:2">
      <c r="A8" s="3" t="s">
        <v>2</v>
      </c>
      <c r="B8" s="3">
        <v>5855337.8799999999</v>
      </c>
    </row>
    <row r="9" spans="1:2">
      <c r="A9" s="3" t="s">
        <v>3</v>
      </c>
      <c r="B9" s="3">
        <v>175260</v>
      </c>
    </row>
    <row r="12" spans="1:2">
      <c r="A12" s="4" t="s">
        <v>4</v>
      </c>
      <c r="B12" s="5" t="s">
        <v>5</v>
      </c>
    </row>
    <row r="13" spans="1:2">
      <c r="A13" s="6" t="s">
        <v>32</v>
      </c>
      <c r="B13" s="7">
        <f>B14+B25+B28+B29+B38+B39+B40</f>
        <v>6024334.959999999</v>
      </c>
    </row>
    <row r="14" spans="1:2">
      <c r="A14" s="8" t="s">
        <v>6</v>
      </c>
      <c r="B14" s="9">
        <f>B15+B16+B20+B23+B24</f>
        <v>308269.02</v>
      </c>
    </row>
    <row r="15" spans="1:2">
      <c r="A15" s="10" t="s">
        <v>7</v>
      </c>
      <c r="B15" s="11">
        <v>78463.02</v>
      </c>
    </row>
    <row r="16" spans="1:2">
      <c r="A16" s="10" t="s">
        <v>8</v>
      </c>
      <c r="B16" s="11">
        <f>B17+B18+B19</f>
        <v>139277</v>
      </c>
    </row>
    <row r="17" spans="1:2">
      <c r="A17" s="12" t="s">
        <v>9</v>
      </c>
      <c r="B17" s="13">
        <v>105000</v>
      </c>
    </row>
    <row r="18" spans="1:2">
      <c r="A18" s="12" t="s">
        <v>10</v>
      </c>
      <c r="B18" s="13">
        <v>24149</v>
      </c>
    </row>
    <row r="19" spans="1:2">
      <c r="A19" s="12" t="s">
        <v>11</v>
      </c>
      <c r="B19" s="13">
        <v>10128</v>
      </c>
    </row>
    <row r="20" spans="1:2">
      <c r="A20" s="10" t="s">
        <v>12</v>
      </c>
      <c r="B20" s="11">
        <f>B21+B22</f>
        <v>0</v>
      </c>
    </row>
    <row r="21" spans="1:2">
      <c r="A21" s="14" t="s">
        <v>13</v>
      </c>
      <c r="B21" s="15"/>
    </row>
    <row r="22" spans="1:2">
      <c r="A22" s="12" t="s">
        <v>14</v>
      </c>
      <c r="B22" s="15"/>
    </row>
    <row r="23" spans="1:2">
      <c r="A23" s="10" t="s">
        <v>15</v>
      </c>
      <c r="B23" s="16">
        <v>21607</v>
      </c>
    </row>
    <row r="24" spans="1:2">
      <c r="A24" s="10" t="s">
        <v>16</v>
      </c>
      <c r="B24" s="11">
        <v>68922</v>
      </c>
    </row>
    <row r="25" spans="1:2">
      <c r="A25" s="8" t="s">
        <v>17</v>
      </c>
      <c r="B25" s="8">
        <f>B26+B27</f>
        <v>4163666.51</v>
      </c>
    </row>
    <row r="26" spans="1:2">
      <c r="A26" s="17" t="s">
        <v>18</v>
      </c>
      <c r="B26" s="12">
        <v>3131832.05</v>
      </c>
    </row>
    <row r="27" spans="1:2">
      <c r="A27" s="17" t="s">
        <v>19</v>
      </c>
      <c r="B27" s="12">
        <v>1031834.46</v>
      </c>
    </row>
    <row r="28" spans="1:2">
      <c r="A28" s="8" t="s">
        <v>20</v>
      </c>
      <c r="B28" s="9"/>
    </row>
    <row r="29" spans="1:2">
      <c r="A29" s="8" t="s">
        <v>21</v>
      </c>
      <c r="B29" s="9">
        <f>B30+B31+B32+B33+B34+B35+B36+B37</f>
        <v>168344.5</v>
      </c>
    </row>
    <row r="30" spans="1:2">
      <c r="A30" s="12" t="s">
        <v>22</v>
      </c>
      <c r="B30" s="13">
        <v>37589.5</v>
      </c>
    </row>
    <row r="31" spans="1:2">
      <c r="A31" s="12" t="s">
        <v>23</v>
      </c>
      <c r="B31" s="13">
        <v>7586</v>
      </c>
    </row>
    <row r="32" spans="1:2">
      <c r="A32" s="12" t="s">
        <v>24</v>
      </c>
      <c r="B32" s="13"/>
    </row>
    <row r="33" spans="1:2">
      <c r="A33" s="12" t="s">
        <v>25</v>
      </c>
      <c r="B33" s="13">
        <v>61560</v>
      </c>
    </row>
    <row r="34" spans="1:2" hidden="1">
      <c r="A34" s="12" t="s">
        <v>26</v>
      </c>
      <c r="B34" s="13"/>
    </row>
    <row r="35" spans="1:2">
      <c r="A35" s="12" t="s">
        <v>27</v>
      </c>
      <c r="B35" s="13">
        <v>34770</v>
      </c>
    </row>
    <row r="36" spans="1:2">
      <c r="A36" s="12" t="s">
        <v>28</v>
      </c>
      <c r="B36" s="13">
        <f>6355+7596</f>
        <v>13951</v>
      </c>
    </row>
    <row r="37" spans="1:2">
      <c r="A37" s="12" t="s">
        <v>36</v>
      </c>
      <c r="B37" s="13">
        <v>12888</v>
      </c>
    </row>
    <row r="38" spans="1:2">
      <c r="A38" s="8" t="s">
        <v>33</v>
      </c>
      <c r="B38" s="9">
        <v>1384054.93</v>
      </c>
    </row>
    <row r="39" spans="1:2" hidden="1">
      <c r="A39" s="18" t="s">
        <v>29</v>
      </c>
      <c r="B39" s="19"/>
    </row>
    <row r="40" spans="1:2" hidden="1">
      <c r="A40" s="18" t="s">
        <v>30</v>
      </c>
      <c r="B40" s="19"/>
    </row>
    <row r="41" spans="1:2" ht="17.399999999999999">
      <c r="A41" s="20" t="s">
        <v>34</v>
      </c>
      <c r="B41" s="21">
        <f>B14+B25+B28+B29+B38+B39+B40</f>
        <v>6024334.959999999</v>
      </c>
    </row>
    <row r="44" spans="1:2">
      <c r="A44" t="s">
        <v>31</v>
      </c>
      <c r="B44" s="22"/>
    </row>
    <row r="46" spans="1:2">
      <c r="B46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2020 отчет на сайт СМ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 Windows</cp:lastModifiedBy>
  <cp:revision>1</cp:revision>
  <dcterms:created xsi:type="dcterms:W3CDTF">2006-09-28T05:33:49Z</dcterms:created>
  <dcterms:modified xsi:type="dcterms:W3CDTF">2020-07-21T08:11:56Z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